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NRUBIO.WINCOREYACERO\Dropbox\Documentos Christian\INVERTIR DESDE CERO MEXICO\BLOG\211107\"/>
    </mc:Choice>
  </mc:AlternateContent>
  <xr:revisionPtr revIDLastSave="0" documentId="13_ncr:1_{30280FA9-2E51-46E6-9B15-741CBD5E24BE}" xr6:coauthVersionLast="47" xr6:coauthVersionMax="47" xr10:uidLastSave="{00000000-0000-0000-0000-000000000000}"/>
  <bookViews>
    <workbookView xWindow="-110" yWindow="-110" windowWidth="19420" windowHeight="10420" xr2:uid="{2C8E8904-D6FD-4B61-9FF2-3DACC0B957B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1" l="1"/>
  <c r="I5" i="1" s="1"/>
  <c r="I6" i="1" s="1"/>
  <c r="I7" i="1" s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D8" i="1"/>
  <c r="G4" i="1"/>
  <c r="G5" i="1"/>
  <c r="G6" i="1" s="1"/>
  <c r="G7" i="1" s="1"/>
  <c r="G8" i="1" s="1"/>
  <c r="G9" i="1" s="1"/>
  <c r="G10" i="1" s="1"/>
  <c r="G11" i="1" s="1"/>
  <c r="G12" i="1" s="1"/>
  <c r="G13" i="1" s="1"/>
  <c r="G14" i="1" s="1"/>
  <c r="G15" i="1" s="1"/>
  <c r="G16" i="1" s="1"/>
  <c r="J4" i="1" s="1"/>
  <c r="J5" i="1" s="1"/>
  <c r="J6" i="1" s="1"/>
  <c r="J7" i="1" s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H14" i="1" l="1"/>
  <c r="H10" i="1"/>
  <c r="H6" i="1"/>
  <c r="J27" i="1"/>
  <c r="K26" i="1"/>
  <c r="H5" i="1"/>
  <c r="H13" i="1"/>
  <c r="H9" i="1"/>
  <c r="K4" i="1"/>
  <c r="K22" i="1"/>
  <c r="K18" i="1"/>
  <c r="K14" i="1"/>
  <c r="K10" i="1"/>
  <c r="K6" i="1"/>
  <c r="K23" i="1"/>
  <c r="K19" i="1"/>
  <c r="K15" i="1"/>
  <c r="K11" i="1"/>
  <c r="K7" i="1"/>
  <c r="H16" i="1"/>
  <c r="H12" i="1"/>
  <c r="H8" i="1"/>
  <c r="K25" i="1"/>
  <c r="K21" i="1"/>
  <c r="K17" i="1"/>
  <c r="K13" i="1"/>
  <c r="K9" i="1"/>
  <c r="K5" i="1"/>
  <c r="H15" i="1"/>
  <c r="H11" i="1"/>
  <c r="H7" i="1"/>
  <c r="K24" i="1"/>
  <c r="K20" i="1"/>
  <c r="K16" i="1"/>
  <c r="K12" i="1"/>
  <c r="K8" i="1"/>
  <c r="J28" i="1" l="1"/>
  <c r="K27" i="1"/>
  <c r="J29" i="1" l="1"/>
  <c r="K28" i="1"/>
  <c r="J30" i="1" l="1"/>
  <c r="K29" i="1"/>
  <c r="J31" i="1" l="1"/>
  <c r="K30" i="1"/>
  <c r="J32" i="1" l="1"/>
  <c r="K31" i="1"/>
  <c r="J33" i="1" l="1"/>
  <c r="K33" i="1" s="1"/>
  <c r="K32" i="1"/>
</calcChain>
</file>

<file path=xl/sharedStrings.xml><?xml version="1.0" encoding="utf-8"?>
<sst xmlns="http://schemas.openxmlformats.org/spreadsheetml/2006/main" count="22" uniqueCount="21">
  <si>
    <t>CAPITAL INICIAL</t>
  </si>
  <si>
    <t>APORTACIONES MENSUALES</t>
  </si>
  <si>
    <t>EDAD ACTUAL</t>
  </si>
  <si>
    <t>PRIMER AÑO</t>
  </si>
  <si>
    <t>MES 1</t>
  </si>
  <si>
    <t>MES 2</t>
  </si>
  <si>
    <t>MES 3</t>
  </si>
  <si>
    <t>MES 4</t>
  </si>
  <si>
    <t>MES 5</t>
  </si>
  <si>
    <t>MES 6</t>
  </si>
  <si>
    <t>MES 7</t>
  </si>
  <si>
    <t>MES 8</t>
  </si>
  <si>
    <t>MES 9</t>
  </si>
  <si>
    <t>MES 10</t>
  </si>
  <si>
    <t>MES 11</t>
  </si>
  <si>
    <t>MES 12</t>
  </si>
  <si>
    <t>EDAD</t>
  </si>
  <si>
    <t>TASA DE INTERÉS MENSUAL</t>
  </si>
  <si>
    <t>SIGUIENTES AÑOS</t>
  </si>
  <si>
    <t>RENDIMIENTO MENSUAL (META)</t>
  </si>
  <si>
    <t>TASA DE INTERÉS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</si>
</sst>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">
    <xf numFmtId="0" fontId="0" fillId="0" borderId="0" xfId="0"/>
    <xf numFmtId="44" fontId="0" fillId="0" borderId="0" xfId="0" applyNumberFormat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0" fillId="0" borderId="2" xfId="0" applyBorder="1"/>
    <xf numFmtId="0" fontId="0" fillId="0" borderId="0" xfId="0" applyBorder="1"/>
    <xf numFmtId="44" fontId="0" fillId="0" borderId="0" xfId="0" applyNumberFormat="1" applyBorder="1"/>
    <xf numFmtId="44" fontId="0" fillId="0" borderId="7" xfId="0" applyNumberFormat="1" applyBorder="1"/>
    <xf numFmtId="0" fontId="0" fillId="0" borderId="8" xfId="0" applyBorder="1"/>
    <xf numFmtId="44" fontId="0" fillId="0" borderId="4" xfId="0" applyNumberFormat="1" applyBorder="1"/>
    <xf numFmtId="44" fontId="0" fillId="0" borderId="9" xfId="0" applyNumberFormat="1" applyBorder="1"/>
    <xf numFmtId="0" fontId="2" fillId="0" borderId="10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0" fillId="0" borderId="11" xfId="0" applyBorder="1"/>
    <xf numFmtId="44" fontId="0" fillId="2" borderId="12" xfId="1" applyFont="1" applyFill="1" applyBorder="1"/>
    <xf numFmtId="0" fontId="0" fillId="0" borderId="13" xfId="0" applyBorder="1"/>
    <xf numFmtId="44" fontId="0" fillId="2" borderId="14" xfId="1" applyFont="1" applyFill="1" applyBorder="1"/>
    <xf numFmtId="9" fontId="0" fillId="2" borderId="14" xfId="2" applyFont="1" applyFill="1" applyBorder="1"/>
    <xf numFmtId="9" fontId="0" fillId="0" borderId="14" xfId="2" applyFont="1" applyBorder="1"/>
    <xf numFmtId="0" fontId="0" fillId="0" borderId="15" xfId="0" applyBorder="1"/>
    <xf numFmtId="0" fontId="0" fillId="2" borderId="16" xfId="0" applyFill="1" applyBorder="1"/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3" borderId="2" xfId="0" applyFill="1" applyBorder="1"/>
    <xf numFmtId="44" fontId="0" fillId="3" borderId="0" xfId="0" applyNumberFormat="1" applyFill="1" applyBorder="1"/>
    <xf numFmtId="44" fontId="0" fillId="3" borderId="7" xfId="0" applyNumberFormat="1" applyFill="1" applyBorder="1"/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E49F3-F249-4833-A3C8-048F925CD61C}">
  <dimension ref="C1:L33"/>
  <sheetViews>
    <sheetView tabSelected="1" zoomScale="70" zoomScaleNormal="70" workbookViewId="0">
      <selection activeCell="I2" sqref="I2:J3"/>
    </sheetView>
  </sheetViews>
  <sheetFormatPr baseColWidth="10" defaultRowHeight="14.5" x14ac:dyDescent="0.35"/>
  <cols>
    <col min="3" max="3" width="24.54296875" bestFit="1" customWidth="1"/>
    <col min="6" max="6" width="11.54296875" bestFit="1" customWidth="1"/>
    <col min="7" max="7" width="11.81640625" bestFit="1" customWidth="1"/>
    <col min="10" max="10" width="14.54296875" bestFit="1" customWidth="1"/>
    <col min="11" max="11" width="11.90625" customWidth="1"/>
    <col min="12" max="12" width="11.81640625" bestFit="1" customWidth="1"/>
  </cols>
  <sheetData>
    <row r="1" spans="3:12" ht="15" thickBot="1" x14ac:dyDescent="0.4"/>
    <row r="2" spans="3:12" ht="15" customHeight="1" thickBot="1" x14ac:dyDescent="0.4">
      <c r="I2" s="23" t="s">
        <v>18</v>
      </c>
      <c r="J2" s="24"/>
      <c r="K2" s="4" t="s">
        <v>19</v>
      </c>
    </row>
    <row r="3" spans="3:12" ht="15" customHeight="1" thickBot="1" x14ac:dyDescent="0.4">
      <c r="F3" s="2" t="s">
        <v>3</v>
      </c>
      <c r="G3" s="3"/>
      <c r="H3" s="13" t="s">
        <v>19</v>
      </c>
      <c r="I3" s="25"/>
      <c r="J3" s="26"/>
      <c r="K3" s="5"/>
    </row>
    <row r="4" spans="3:12" ht="15" thickBot="1" x14ac:dyDescent="0.4">
      <c r="F4" s="6" t="s">
        <v>16</v>
      </c>
      <c r="G4" s="7">
        <f>D9</f>
        <v>30</v>
      </c>
      <c r="H4" s="14"/>
      <c r="I4" s="6">
        <f>G4+1</f>
        <v>31</v>
      </c>
      <c r="J4" s="8">
        <f>(G16+(12*$D$6))*(1+$D$7)</f>
        <v>42477.511293064126</v>
      </c>
      <c r="K4" s="9">
        <f t="shared" ref="K4:K33" si="0">J4*$D$8</f>
        <v>530.96889116330158</v>
      </c>
    </row>
    <row r="5" spans="3:12" x14ac:dyDescent="0.35">
      <c r="C5" s="15" t="s">
        <v>0</v>
      </c>
      <c r="D5" s="16">
        <v>1000</v>
      </c>
      <c r="F5" s="6" t="s">
        <v>4</v>
      </c>
      <c r="G5" s="8">
        <f>D5</f>
        <v>1000</v>
      </c>
      <c r="H5" s="8">
        <f>G5*$D$8</f>
        <v>12.499999999999998</v>
      </c>
      <c r="I5" s="6">
        <f>I4+1</f>
        <v>32</v>
      </c>
      <c r="J5" s="8">
        <f>(J4+(12*$D$6))*(1+$D$7)</f>
        <v>69549.137987023743</v>
      </c>
      <c r="K5" s="9">
        <f t="shared" si="0"/>
        <v>869.36422483779677</v>
      </c>
    </row>
    <row r="6" spans="3:12" x14ac:dyDescent="0.35">
      <c r="C6" s="17" t="s">
        <v>1</v>
      </c>
      <c r="D6" s="18">
        <v>1500</v>
      </c>
      <c r="F6" s="6" t="s">
        <v>5</v>
      </c>
      <c r="G6" s="8">
        <f>(G5+$D$6)*(1+$D$8)</f>
        <v>2531.25</v>
      </c>
      <c r="H6" s="8">
        <f t="shared" ref="H6:H16" si="1">G6*$D$8</f>
        <v>31.640624999999996</v>
      </c>
      <c r="I6" s="6">
        <f t="shared" ref="I6:I33" si="2">I5+1</f>
        <v>33</v>
      </c>
      <c r="J6" s="8">
        <f>(J5+(12*$D$6))*(1+$D$7)</f>
        <v>100681.50868507729</v>
      </c>
      <c r="K6" s="9">
        <f t="shared" si="0"/>
        <v>1258.518858563466</v>
      </c>
      <c r="L6" s="1"/>
    </row>
    <row r="7" spans="3:12" x14ac:dyDescent="0.35">
      <c r="C7" s="17" t="s">
        <v>20</v>
      </c>
      <c r="D7" s="19">
        <v>0.15</v>
      </c>
      <c r="F7" s="6" t="s">
        <v>6</v>
      </c>
      <c r="G7" s="8">
        <f>(G6+$D$6)*(1+$D$8)</f>
        <v>4081.640625</v>
      </c>
      <c r="H7" s="8">
        <f t="shared" si="1"/>
        <v>51.020507812499993</v>
      </c>
      <c r="I7" s="6">
        <f t="shared" si="2"/>
        <v>34</v>
      </c>
      <c r="J7" s="8">
        <f>(J6+(12*$D$6))*(1+$D$7)</f>
        <v>136483.73498783886</v>
      </c>
      <c r="K7" s="9">
        <f t="shared" si="0"/>
        <v>1706.0466873479857</v>
      </c>
      <c r="L7" s="1"/>
    </row>
    <row r="8" spans="3:12" x14ac:dyDescent="0.35">
      <c r="C8" s="17" t="s">
        <v>17</v>
      </c>
      <c r="D8" s="20">
        <f>D7/12</f>
        <v>1.2499999999999999E-2</v>
      </c>
      <c r="F8" s="6" t="s">
        <v>7</v>
      </c>
      <c r="G8" s="8">
        <f t="shared" ref="G8:G16" si="3">(G7+$D$6)*(1+$D$8)</f>
        <v>5651.4111328125</v>
      </c>
      <c r="H8" s="8">
        <f t="shared" si="1"/>
        <v>70.64263916015625</v>
      </c>
      <c r="I8" s="6">
        <f t="shared" si="2"/>
        <v>35</v>
      </c>
      <c r="J8" s="8">
        <f>(J7+(12*$D$6))*(1+$D$7)</f>
        <v>177656.29523601467</v>
      </c>
      <c r="K8" s="9">
        <f t="shared" si="0"/>
        <v>2220.7036904501833</v>
      </c>
      <c r="L8" s="1"/>
    </row>
    <row r="9" spans="3:12" ht="15" thickBot="1" x14ac:dyDescent="0.4">
      <c r="C9" s="21" t="s">
        <v>2</v>
      </c>
      <c r="D9" s="22">
        <v>30</v>
      </c>
      <c r="F9" s="6" t="s">
        <v>8</v>
      </c>
      <c r="G9" s="8">
        <f t="shared" si="3"/>
        <v>7240.8037719726563</v>
      </c>
      <c r="H9" s="8">
        <f t="shared" si="1"/>
        <v>90.510047149658192</v>
      </c>
      <c r="I9" s="6">
        <f t="shared" si="2"/>
        <v>36</v>
      </c>
      <c r="J9" s="8">
        <f>(J8+(12*$D$6))*(1+$D$7)</f>
        <v>225004.73952141686</v>
      </c>
      <c r="K9" s="9">
        <f t="shared" si="0"/>
        <v>2812.5592440177106</v>
      </c>
      <c r="L9" s="1"/>
    </row>
    <row r="10" spans="3:12" x14ac:dyDescent="0.35">
      <c r="F10" s="6" t="s">
        <v>9</v>
      </c>
      <c r="G10" s="8">
        <f t="shared" si="3"/>
        <v>8850.0638191223134</v>
      </c>
      <c r="H10" s="8">
        <f t="shared" si="1"/>
        <v>110.62579773902891</v>
      </c>
      <c r="I10" s="6">
        <f t="shared" si="2"/>
        <v>37</v>
      </c>
      <c r="J10" s="8">
        <f>(J9+(12*$D$6))*(1+$D$7)</f>
        <v>279455.4504496294</v>
      </c>
      <c r="K10" s="9">
        <f t="shared" si="0"/>
        <v>3493.1931306203674</v>
      </c>
      <c r="L10" s="1"/>
    </row>
    <row r="11" spans="3:12" x14ac:dyDescent="0.35">
      <c r="F11" s="6" t="s">
        <v>10</v>
      </c>
      <c r="G11" s="8">
        <f t="shared" si="3"/>
        <v>10479.439616861342</v>
      </c>
      <c r="H11" s="8">
        <f t="shared" si="1"/>
        <v>130.99299521076676</v>
      </c>
      <c r="I11" s="6">
        <f t="shared" si="2"/>
        <v>38</v>
      </c>
      <c r="J11" s="8">
        <f>(J10+(12*$D$6))*(1+$D$7)</f>
        <v>342073.7680170738</v>
      </c>
      <c r="K11" s="9">
        <f t="shared" si="0"/>
        <v>4275.9221002134218</v>
      </c>
      <c r="L11" s="1"/>
    </row>
    <row r="12" spans="3:12" x14ac:dyDescent="0.35">
      <c r="F12" s="6" t="s">
        <v>11</v>
      </c>
      <c r="G12" s="8">
        <f t="shared" si="3"/>
        <v>12129.182612072109</v>
      </c>
      <c r="H12" s="8">
        <f t="shared" si="1"/>
        <v>151.61478265090136</v>
      </c>
      <c r="I12" s="6">
        <f t="shared" si="2"/>
        <v>39</v>
      </c>
      <c r="J12" s="8">
        <f t="shared" ref="J12:J33" si="4">(J11+(12*$D$6))*(1+$D$7)</f>
        <v>414084.83321963483</v>
      </c>
      <c r="K12" s="9">
        <f t="shared" si="0"/>
        <v>5176.0604152454353</v>
      </c>
      <c r="L12" s="1"/>
    </row>
    <row r="13" spans="3:12" x14ac:dyDescent="0.35">
      <c r="F13" s="6" t="s">
        <v>12</v>
      </c>
      <c r="G13" s="8">
        <f t="shared" si="3"/>
        <v>13799.547394723009</v>
      </c>
      <c r="H13" s="8">
        <f t="shared" si="1"/>
        <v>172.49434243403761</v>
      </c>
      <c r="I13" s="6">
        <f t="shared" si="2"/>
        <v>40</v>
      </c>
      <c r="J13" s="8">
        <f t="shared" si="4"/>
        <v>496897.55820258002</v>
      </c>
      <c r="K13" s="9">
        <f t="shared" si="0"/>
        <v>6211.2194775322496</v>
      </c>
      <c r="L13" s="1"/>
    </row>
    <row r="14" spans="3:12" x14ac:dyDescent="0.35">
      <c r="F14" s="6" t="s">
        <v>13</v>
      </c>
      <c r="G14" s="8">
        <f t="shared" si="3"/>
        <v>15490.791737157046</v>
      </c>
      <c r="H14" s="8">
        <f t="shared" si="1"/>
        <v>193.63489671446305</v>
      </c>
      <c r="I14" s="6">
        <f t="shared" si="2"/>
        <v>41</v>
      </c>
      <c r="J14" s="8">
        <f t="shared" si="4"/>
        <v>592132.19193296693</v>
      </c>
      <c r="K14" s="9">
        <f t="shared" si="0"/>
        <v>7401.6523991620861</v>
      </c>
      <c r="L14" s="1"/>
    </row>
    <row r="15" spans="3:12" x14ac:dyDescent="0.35">
      <c r="F15" s="6" t="s">
        <v>14</v>
      </c>
      <c r="G15" s="8">
        <f t="shared" si="3"/>
        <v>17203.176633871506</v>
      </c>
      <c r="H15" s="8">
        <f t="shared" si="1"/>
        <v>215.03970792339382</v>
      </c>
      <c r="I15" s="6">
        <f t="shared" si="2"/>
        <v>42</v>
      </c>
      <c r="J15" s="8">
        <f t="shared" si="4"/>
        <v>701652.02072291193</v>
      </c>
      <c r="K15" s="9">
        <f t="shared" si="0"/>
        <v>8770.650259036398</v>
      </c>
    </row>
    <row r="16" spans="3:12" ht="15" thickBot="1" x14ac:dyDescent="0.4">
      <c r="F16" s="10" t="s">
        <v>15</v>
      </c>
      <c r="G16" s="11">
        <f t="shared" si="3"/>
        <v>18936.966341794898</v>
      </c>
      <c r="H16" s="11">
        <f t="shared" si="1"/>
        <v>236.7120792724362</v>
      </c>
      <c r="I16" s="6">
        <f t="shared" si="2"/>
        <v>43</v>
      </c>
      <c r="J16" s="8">
        <f t="shared" si="4"/>
        <v>827599.82383134868</v>
      </c>
      <c r="K16" s="9">
        <f t="shared" si="0"/>
        <v>10344.997797891858</v>
      </c>
    </row>
    <row r="17" spans="9:11" x14ac:dyDescent="0.35">
      <c r="I17" s="6">
        <f t="shared" si="2"/>
        <v>44</v>
      </c>
      <c r="J17" s="8">
        <f t="shared" si="4"/>
        <v>972439.79740605096</v>
      </c>
      <c r="K17" s="9">
        <f t="shared" si="0"/>
        <v>12155.497467575637</v>
      </c>
    </row>
    <row r="18" spans="9:11" x14ac:dyDescent="0.35">
      <c r="I18" s="6">
        <f t="shared" si="2"/>
        <v>45</v>
      </c>
      <c r="J18" s="8">
        <f t="shared" si="4"/>
        <v>1139005.7670169584</v>
      </c>
      <c r="K18" s="9">
        <f t="shared" si="0"/>
        <v>14237.57208771198</v>
      </c>
    </row>
    <row r="19" spans="9:11" x14ac:dyDescent="0.35">
      <c r="I19" s="6">
        <f t="shared" si="2"/>
        <v>46</v>
      </c>
      <c r="J19" s="8">
        <f>(J18+(12*$D$6))*(1+$D$7)</f>
        <v>1330556.632069502</v>
      </c>
      <c r="K19" s="9">
        <f t="shared" si="0"/>
        <v>16631.957900868772</v>
      </c>
    </row>
    <row r="20" spans="9:11" x14ac:dyDescent="0.35">
      <c r="I20" s="6">
        <f t="shared" si="2"/>
        <v>47</v>
      </c>
      <c r="J20" s="8">
        <f t="shared" si="4"/>
        <v>1550840.1268799272</v>
      </c>
      <c r="K20" s="9">
        <f t="shared" si="0"/>
        <v>19385.501585999089</v>
      </c>
    </row>
    <row r="21" spans="9:11" x14ac:dyDescent="0.35">
      <c r="I21" s="6">
        <f t="shared" si="2"/>
        <v>48</v>
      </c>
      <c r="J21" s="8">
        <f t="shared" si="4"/>
        <v>1804166.1459119162</v>
      </c>
      <c r="K21" s="9">
        <f t="shared" si="0"/>
        <v>22552.076823898951</v>
      </c>
    </row>
    <row r="22" spans="9:11" x14ac:dyDescent="0.35">
      <c r="I22" s="6">
        <f t="shared" si="2"/>
        <v>49</v>
      </c>
      <c r="J22" s="8">
        <f t="shared" si="4"/>
        <v>2095491.0677987034</v>
      </c>
      <c r="K22" s="9">
        <f t="shared" si="0"/>
        <v>26193.638347483789</v>
      </c>
    </row>
    <row r="23" spans="9:11" x14ac:dyDescent="0.35">
      <c r="I23" s="27">
        <f t="shared" si="2"/>
        <v>50</v>
      </c>
      <c r="J23" s="28">
        <f t="shared" si="4"/>
        <v>2430514.7279685088</v>
      </c>
      <c r="K23" s="29">
        <f t="shared" si="0"/>
        <v>30381.434099606358</v>
      </c>
    </row>
    <row r="24" spans="9:11" x14ac:dyDescent="0.35">
      <c r="I24" s="6">
        <f t="shared" si="2"/>
        <v>51</v>
      </c>
      <c r="J24" s="8">
        <f t="shared" si="4"/>
        <v>2815791.9371637851</v>
      </c>
      <c r="K24" s="9">
        <f t="shared" si="0"/>
        <v>35197.399214547309</v>
      </c>
    </row>
    <row r="25" spans="9:11" x14ac:dyDescent="0.35">
      <c r="I25" s="6">
        <f t="shared" si="2"/>
        <v>52</v>
      </c>
      <c r="J25" s="8">
        <f t="shared" si="4"/>
        <v>3258860.7277383525</v>
      </c>
      <c r="K25" s="9">
        <f t="shared" si="0"/>
        <v>40735.759096729402</v>
      </c>
    </row>
    <row r="26" spans="9:11" x14ac:dyDescent="0.35">
      <c r="I26" s="6">
        <f t="shared" si="2"/>
        <v>53</v>
      </c>
      <c r="J26" s="8">
        <f t="shared" si="4"/>
        <v>3768389.836899105</v>
      </c>
      <c r="K26" s="9">
        <f t="shared" si="0"/>
        <v>47104.872961238805</v>
      </c>
    </row>
    <row r="27" spans="9:11" x14ac:dyDescent="0.35">
      <c r="I27" s="6">
        <f t="shared" si="2"/>
        <v>54</v>
      </c>
      <c r="J27" s="8">
        <f t="shared" si="4"/>
        <v>4354348.3124339702</v>
      </c>
      <c r="K27" s="9">
        <f t="shared" si="0"/>
        <v>54429.353905424621</v>
      </c>
    </row>
    <row r="28" spans="9:11" x14ac:dyDescent="0.35">
      <c r="I28" s="6">
        <f t="shared" si="2"/>
        <v>55</v>
      </c>
      <c r="J28" s="8">
        <f t="shared" si="4"/>
        <v>5028200.5592990657</v>
      </c>
      <c r="K28" s="9">
        <f t="shared" si="0"/>
        <v>62852.506991238319</v>
      </c>
    </row>
    <row r="29" spans="9:11" x14ac:dyDescent="0.35">
      <c r="I29" s="6">
        <f t="shared" si="2"/>
        <v>56</v>
      </c>
      <c r="J29" s="8">
        <f t="shared" si="4"/>
        <v>5803130.6431939248</v>
      </c>
      <c r="K29" s="9">
        <f t="shared" si="0"/>
        <v>72539.133039924054</v>
      </c>
    </row>
    <row r="30" spans="9:11" x14ac:dyDescent="0.35">
      <c r="I30" s="6">
        <f t="shared" si="2"/>
        <v>57</v>
      </c>
      <c r="J30" s="8">
        <f t="shared" si="4"/>
        <v>6694300.2396730129</v>
      </c>
      <c r="K30" s="9">
        <f t="shared" si="0"/>
        <v>83678.752995912655</v>
      </c>
    </row>
    <row r="31" spans="9:11" x14ac:dyDescent="0.35">
      <c r="I31" s="6">
        <f t="shared" si="2"/>
        <v>58</v>
      </c>
      <c r="J31" s="8">
        <f t="shared" si="4"/>
        <v>7719145.2756239641</v>
      </c>
      <c r="K31" s="9">
        <f t="shared" si="0"/>
        <v>96489.315945299546</v>
      </c>
    </row>
    <row r="32" spans="9:11" x14ac:dyDescent="0.35">
      <c r="I32" s="27">
        <f t="shared" si="2"/>
        <v>59</v>
      </c>
      <c r="J32" s="28">
        <f t="shared" si="4"/>
        <v>8897717.0669675581</v>
      </c>
      <c r="K32" s="29">
        <f t="shared" si="0"/>
        <v>111221.46333709446</v>
      </c>
    </row>
    <row r="33" spans="9:11" ht="15" thickBot="1" x14ac:dyDescent="0.4">
      <c r="I33" s="10">
        <f t="shared" si="2"/>
        <v>60</v>
      </c>
      <c r="J33" s="11">
        <f t="shared" si="4"/>
        <v>10253074.627012691</v>
      </c>
      <c r="K33" s="12">
        <f t="shared" si="0"/>
        <v>128163.43283765862</v>
      </c>
    </row>
  </sheetData>
  <mergeCells count="4">
    <mergeCell ref="K2:K3"/>
    <mergeCell ref="I2:J3"/>
    <mergeCell ref="F3:G3"/>
    <mergeCell ref="H3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Noe Rubio Gutierrez</dc:creator>
  <cp:lastModifiedBy>Christian Noe Rubio Gutierrez</cp:lastModifiedBy>
  <dcterms:created xsi:type="dcterms:W3CDTF">2021-11-08T00:04:23Z</dcterms:created>
  <dcterms:modified xsi:type="dcterms:W3CDTF">2021-11-08T16:33:51Z</dcterms:modified>
</cp:coreProperties>
</file>